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GITE-HUTAU locations\Tarifs\"/>
    </mc:Choice>
  </mc:AlternateContent>
  <xr:revisionPtr revIDLastSave="0" documentId="8_{0CD78D3C-04B0-4E79-9D28-4F5930F372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alcul location batiments" sheetId="1" r:id="rId1"/>
  </sheets>
  <definedNames>
    <definedName name="cinq" localSheetId="0">#REF!</definedName>
    <definedName name="cinq">#REF!</definedName>
    <definedName name="deux" localSheetId="0">#REF!</definedName>
    <definedName name="deux">#REF!</definedName>
    <definedName name="quatre" localSheetId="0">#REF!</definedName>
    <definedName name="quatre">#REF!</definedName>
    <definedName name="trois" localSheetId="0">#REF!</definedName>
    <definedName name="trois">#REF!</definedName>
    <definedName name="une">#REF!</definedName>
    <definedName name="weekend" localSheetId="0">#REF!</definedName>
    <definedName name="weekend">#REF!</definedName>
    <definedName name="zero">#REF!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G9" i="1"/>
  <c r="H9" i="1" s="1"/>
  <c r="G8" i="1"/>
  <c r="G6" i="1"/>
  <c r="H6" i="1" s="1"/>
  <c r="G5" i="1"/>
  <c r="H5" i="1" s="1"/>
  <c r="G4" i="1"/>
  <c r="G10" i="1"/>
  <c r="H10" i="1" s="1"/>
  <c r="H18" i="1"/>
  <c r="F17" i="1"/>
  <c r="E13" i="1"/>
  <c r="E14" i="1" s="1"/>
  <c r="F9" i="1"/>
  <c r="G18" i="1"/>
  <c r="F18" i="1"/>
  <c r="F16" i="1"/>
  <c r="F15" i="1"/>
  <c r="F12" i="1"/>
  <c r="F11" i="1"/>
  <c r="F10" i="1"/>
  <c r="H8" i="1"/>
  <c r="F8" i="1"/>
  <c r="G7" i="1"/>
  <c r="H7" i="1" s="1"/>
  <c r="F7" i="1"/>
  <c r="F6" i="1"/>
  <c r="F5" i="1"/>
  <c r="H4" i="1"/>
  <c r="F4" i="1"/>
  <c r="H19" i="1" l="1"/>
  <c r="H20" i="1" s="1"/>
  <c r="F14" i="1"/>
  <c r="F19" i="1" s="1"/>
  <c r="E20" i="1" s="1"/>
</calcChain>
</file>

<file path=xl/sharedStrings.xml><?xml version="1.0" encoding="utf-8"?>
<sst xmlns="http://schemas.openxmlformats.org/spreadsheetml/2006/main" count="28" uniqueCount="28">
  <si>
    <t>Compléter les cellules orangées des locations désirées pour calculer votre prix.</t>
  </si>
  <si>
    <t>Location des bâtiments</t>
  </si>
  <si>
    <t>Prestations</t>
  </si>
  <si>
    <t>nombre de jours en semaine</t>
  </si>
  <si>
    <t>Prix unitaire weekend</t>
  </si>
  <si>
    <t>nombre de location sur 1 weekend</t>
  </si>
  <si>
    <t xml:space="preserve">Prix </t>
  </si>
  <si>
    <t>Caution</t>
  </si>
  <si>
    <t>HUTAU</t>
  </si>
  <si>
    <t>CUISINE+VAISSELLE</t>
  </si>
  <si>
    <t>PETIT THEATRE</t>
  </si>
  <si>
    <t>THEÂTRE DE VERDURE 
bloc sanitaires</t>
  </si>
  <si>
    <t>CHAPITEAU</t>
  </si>
  <si>
    <t>SITE complet GR basse saison</t>
  </si>
  <si>
    <t>SITE complet GR haute saison</t>
  </si>
  <si>
    <t>Nombre de locations</t>
  </si>
  <si>
    <t>%  de reduction</t>
  </si>
  <si>
    <t>GITE : Taxe de séjour 0,60 € par jour par personne</t>
  </si>
  <si>
    <t xml:space="preserve">Gite : Location sono </t>
  </si>
  <si>
    <t>Sous total des locations et services</t>
  </si>
  <si>
    <t>Montant  total</t>
  </si>
  <si>
    <t>+</t>
  </si>
  <si>
    <t>de caution</t>
  </si>
  <si>
    <t>Gite : location de draps</t>
  </si>
  <si>
    <t>Prix journalier en semaine</t>
  </si>
  <si>
    <t>SALLE AU-DESSUS DU FOUR</t>
  </si>
  <si>
    <t>GITE</t>
  </si>
  <si>
    <t>Gîte : Chauffage obligatoire du 15 octobre au 15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</si>
</sst>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[Red]\-#,##0.00&quot; €&quot;"/>
  </numFmts>
  <fonts count="11" x14ac:knownFonts="1">
    <font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7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E699"/>
        <bgColor rgb="FFFFCC9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2" borderId="7" xfId="0" applyFill="1" applyBorder="1"/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/>
    <xf numFmtId="164" fontId="9" fillId="0" borderId="1" xfId="0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150" zoomScaleNormal="150" zoomScaleSheetLayoutView="150" workbookViewId="0">
      <selection activeCell="E11" sqref="E11"/>
    </sheetView>
  </sheetViews>
  <sheetFormatPr baseColWidth="10" defaultColWidth="9.140625" defaultRowHeight="15" x14ac:dyDescent="0.25"/>
  <cols>
    <col min="1" max="1" width="23.140625" customWidth="1"/>
    <col min="2" max="2" width="10.140625" customWidth="1"/>
    <col min="3" max="3" width="7.7109375" customWidth="1"/>
    <col min="4" max="4" width="10.5703125" customWidth="1"/>
    <col min="5" max="5" width="7.7109375" customWidth="1"/>
    <col min="6" max="6" width="9.7109375" customWidth="1"/>
    <col min="7" max="7" width="0.7109375" customWidth="1"/>
    <col min="8" max="8" width="14.28515625" customWidth="1"/>
    <col min="9" max="9" width="10.140625" customWidth="1"/>
    <col min="10" max="1025" width="10.7109375" customWidth="1"/>
  </cols>
  <sheetData>
    <row r="1" spans="1:9" ht="20.4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8.9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</row>
    <row r="3" spans="1:9" ht="32.450000000000003" customHeight="1" x14ac:dyDescent="0.25">
      <c r="A3" s="1" t="s">
        <v>2</v>
      </c>
      <c r="B3" s="2" t="s">
        <v>24</v>
      </c>
      <c r="C3" s="3" t="s">
        <v>3</v>
      </c>
      <c r="D3" s="2" t="s">
        <v>4</v>
      </c>
      <c r="E3" s="3" t="s">
        <v>5</v>
      </c>
      <c r="F3" s="2" t="s">
        <v>6</v>
      </c>
      <c r="G3" s="30" t="s">
        <v>7</v>
      </c>
      <c r="H3" s="30"/>
    </row>
    <row r="4" spans="1:9" ht="20.45" customHeight="1" x14ac:dyDescent="0.25">
      <c r="A4" s="4" t="s">
        <v>8</v>
      </c>
      <c r="B4" s="5">
        <v>125</v>
      </c>
      <c r="C4" s="6">
        <v>0</v>
      </c>
      <c r="D4" s="5">
        <v>253</v>
      </c>
      <c r="E4" s="6">
        <v>0</v>
      </c>
      <c r="F4" s="5">
        <f t="shared" ref="F4:F12" si="0">(B4*C4)+(E4*D4)</f>
        <v>0</v>
      </c>
      <c r="G4" s="7" t="b">
        <f>IF(C4+E4&gt;0,"200")</f>
        <v>0</v>
      </c>
      <c r="H4" s="5">
        <f t="shared" ref="H4:H12" si="1">1*G4</f>
        <v>0</v>
      </c>
    </row>
    <row r="5" spans="1:9" ht="20.45" customHeight="1" x14ac:dyDescent="0.25">
      <c r="A5" s="4" t="s">
        <v>9</v>
      </c>
      <c r="B5" s="5">
        <v>125</v>
      </c>
      <c r="C5" s="6">
        <v>0</v>
      </c>
      <c r="D5" s="5">
        <v>253</v>
      </c>
      <c r="E5" s="6">
        <v>0</v>
      </c>
      <c r="F5" s="5">
        <f t="shared" si="0"/>
        <v>0</v>
      </c>
      <c r="G5" s="7" t="b">
        <f>IF(C5+E5&gt;0,"200")</f>
        <v>0</v>
      </c>
      <c r="H5" s="5">
        <f t="shared" si="1"/>
        <v>0</v>
      </c>
    </row>
    <row r="6" spans="1:9" ht="20.45" customHeight="1" x14ac:dyDescent="0.25">
      <c r="A6" s="4" t="s">
        <v>10</v>
      </c>
      <c r="B6" s="5">
        <v>185</v>
      </c>
      <c r="C6" s="6">
        <v>0</v>
      </c>
      <c r="D6" s="5">
        <v>407</v>
      </c>
      <c r="E6" s="6">
        <v>0</v>
      </c>
      <c r="F6" s="5">
        <f t="shared" si="0"/>
        <v>0</v>
      </c>
      <c r="G6" s="7" t="b">
        <f>IF(C6+E6&gt;0,"800")</f>
        <v>0</v>
      </c>
      <c r="H6" s="5">
        <f t="shared" si="1"/>
        <v>0</v>
      </c>
    </row>
    <row r="7" spans="1:9" ht="20.45" customHeight="1" x14ac:dyDescent="0.25">
      <c r="A7" s="4" t="s">
        <v>11</v>
      </c>
      <c r="B7" s="5">
        <v>259</v>
      </c>
      <c r="C7" s="6">
        <v>0</v>
      </c>
      <c r="D7" s="5">
        <v>572</v>
      </c>
      <c r="E7" s="6">
        <v>0</v>
      </c>
      <c r="F7" s="5">
        <f t="shared" si="0"/>
        <v>0</v>
      </c>
      <c r="G7" s="7" t="b">
        <f>IF(C7+E7&gt;0,"200")</f>
        <v>0</v>
      </c>
      <c r="H7" s="5">
        <f t="shared" si="1"/>
        <v>0</v>
      </c>
    </row>
    <row r="8" spans="1:9" ht="20.45" customHeight="1" x14ac:dyDescent="0.25">
      <c r="A8" s="4" t="s">
        <v>12</v>
      </c>
      <c r="B8" s="5">
        <v>273</v>
      </c>
      <c r="C8" s="6">
        <v>0</v>
      </c>
      <c r="D8" s="5">
        <v>605</v>
      </c>
      <c r="E8" s="6">
        <v>0</v>
      </c>
      <c r="F8" s="5">
        <f t="shared" si="0"/>
        <v>0</v>
      </c>
      <c r="G8" s="7" t="b">
        <f>IF(C8+E8&gt;0,"800")</f>
        <v>0</v>
      </c>
      <c r="H8" s="5">
        <f t="shared" si="1"/>
        <v>0</v>
      </c>
    </row>
    <row r="9" spans="1:9" ht="20.45" customHeight="1" x14ac:dyDescent="0.25">
      <c r="A9" s="4" t="s">
        <v>25</v>
      </c>
      <c r="B9" s="5">
        <v>50</v>
      </c>
      <c r="C9" s="6">
        <v>0</v>
      </c>
      <c r="D9" s="5">
        <v>100</v>
      </c>
      <c r="E9" s="6">
        <v>0</v>
      </c>
      <c r="F9" s="5">
        <f t="shared" si="0"/>
        <v>0</v>
      </c>
      <c r="G9" s="7" t="b">
        <f>IF(C9+E9&gt;0,"200")</f>
        <v>0</v>
      </c>
      <c r="H9" s="5">
        <f t="shared" si="1"/>
        <v>0</v>
      </c>
    </row>
    <row r="10" spans="1:9" ht="20.45" customHeight="1" x14ac:dyDescent="0.25">
      <c r="A10" s="8" t="s">
        <v>26</v>
      </c>
      <c r="B10" s="9">
        <v>471</v>
      </c>
      <c r="C10" s="10">
        <v>0</v>
      </c>
      <c r="D10" s="9">
        <v>1265</v>
      </c>
      <c r="E10" s="10">
        <v>0</v>
      </c>
      <c r="F10" s="9">
        <f t="shared" si="0"/>
        <v>0</v>
      </c>
      <c r="G10" s="7" t="b">
        <f>IF(C10+E10&gt;0,"800")</f>
        <v>0</v>
      </c>
      <c r="H10" s="9">
        <f>1*G10</f>
        <v>0</v>
      </c>
    </row>
    <row r="11" spans="1:9" ht="20.45" customHeight="1" x14ac:dyDescent="0.25">
      <c r="A11" s="4" t="s">
        <v>13</v>
      </c>
      <c r="B11" s="5">
        <v>986</v>
      </c>
      <c r="C11" s="6">
        <v>0</v>
      </c>
      <c r="D11" s="5">
        <v>2165</v>
      </c>
      <c r="E11" s="6">
        <v>0</v>
      </c>
      <c r="F11" s="5">
        <f t="shared" si="0"/>
        <v>0</v>
      </c>
      <c r="G11" s="7" t="b">
        <f>IF(C11+E11&gt;0,"2000")</f>
        <v>0</v>
      </c>
      <c r="H11" s="5">
        <f t="shared" si="1"/>
        <v>0</v>
      </c>
    </row>
    <row r="12" spans="1:9" ht="20.45" customHeight="1" x14ac:dyDescent="0.25">
      <c r="A12" s="8" t="s">
        <v>14</v>
      </c>
      <c r="B12" s="9">
        <v>1134</v>
      </c>
      <c r="C12" s="10">
        <v>0</v>
      </c>
      <c r="D12" s="9">
        <v>2495</v>
      </c>
      <c r="E12" s="10">
        <v>0</v>
      </c>
      <c r="F12" s="9">
        <f t="shared" si="0"/>
        <v>0</v>
      </c>
      <c r="G12" s="7" t="b">
        <f>IF(C12+E12&gt;0,"2000")</f>
        <v>0</v>
      </c>
      <c r="H12" s="11">
        <f t="shared" si="1"/>
        <v>0</v>
      </c>
    </row>
    <row r="13" spans="1:9" ht="20.45" customHeight="1" x14ac:dyDescent="0.25">
      <c r="A13" s="24" t="s">
        <v>15</v>
      </c>
      <c r="B13" s="24"/>
      <c r="C13" s="24"/>
      <c r="D13" s="24"/>
      <c r="E13" s="12">
        <f>C4+C5+C6+C7+C8+C9+C10+C11+C12+E4+E5+E6+E7+E8+E9+E10+E11+E12</f>
        <v>0</v>
      </c>
      <c r="F13" s="31"/>
      <c r="G13" s="31"/>
      <c r="H13" s="31"/>
    </row>
    <row r="14" spans="1:9" ht="20.45" customHeight="1" x14ac:dyDescent="0.25">
      <c r="A14" s="24" t="s">
        <v>16</v>
      </c>
      <c r="B14" s="24"/>
      <c r="C14" s="24"/>
      <c r="D14" s="24"/>
      <c r="E14" s="12" t="str">
        <f>IF(E13&lt;2,"0",IF(E13=2,"5",IF(E13=2.5,"6",IF(E13=3,"7",IF(E13&gt;3,"10")))))</f>
        <v>0</v>
      </c>
      <c r="F14" s="13">
        <f>-(F4+F5+F6+F7+F8+F9+F10+F11+F12)*E14/100</f>
        <v>0</v>
      </c>
      <c r="G14" s="14"/>
      <c r="H14" s="15"/>
    </row>
    <row r="15" spans="1:9" ht="20.45" customHeight="1" x14ac:dyDescent="0.25">
      <c r="A15" s="16" t="s">
        <v>17</v>
      </c>
      <c r="B15" s="5">
        <v>0.6</v>
      </c>
      <c r="C15" s="6">
        <v>0</v>
      </c>
      <c r="D15" s="5">
        <v>1.2</v>
      </c>
      <c r="E15" s="6">
        <v>0</v>
      </c>
      <c r="F15" s="13">
        <f>(B15*C15)+(E15*D15)</f>
        <v>0</v>
      </c>
      <c r="G15" s="14"/>
      <c r="H15" s="15"/>
    </row>
    <row r="16" spans="1:9" ht="20.45" customHeight="1" x14ac:dyDescent="0.25">
      <c r="A16" s="17" t="s">
        <v>23</v>
      </c>
      <c r="B16" s="18">
        <v>5</v>
      </c>
      <c r="C16" s="6">
        <v>0</v>
      </c>
      <c r="D16" s="18">
        <v>5</v>
      </c>
      <c r="E16" s="6">
        <v>0</v>
      </c>
      <c r="F16" s="13">
        <f>(B16*C16)+(E16*D16)</f>
        <v>0</v>
      </c>
      <c r="G16" s="14"/>
      <c r="H16" s="15"/>
    </row>
    <row r="17" spans="1:9" ht="20.45" customHeight="1" x14ac:dyDescent="0.25">
      <c r="A17" s="17" t="s">
        <v>27</v>
      </c>
      <c r="B17" s="18">
        <v>100</v>
      </c>
      <c r="C17" s="6">
        <v>0</v>
      </c>
      <c r="D17" s="18">
        <v>100</v>
      </c>
      <c r="E17" s="6">
        <v>0</v>
      </c>
      <c r="F17" s="13">
        <f>(B17*C17)+(E17*D17)</f>
        <v>0</v>
      </c>
      <c r="G17" s="14"/>
      <c r="H17" s="15"/>
    </row>
    <row r="18" spans="1:9" ht="20.45" customHeight="1" x14ac:dyDescent="0.25">
      <c r="A18" s="17" t="s">
        <v>18</v>
      </c>
      <c r="B18" s="18">
        <v>125</v>
      </c>
      <c r="C18" s="6">
        <v>0</v>
      </c>
      <c r="D18" s="18">
        <v>250</v>
      </c>
      <c r="E18" s="6">
        <v>0</v>
      </c>
      <c r="F18" s="13">
        <f>(B18*C18)+(E18*D18)</f>
        <v>0</v>
      </c>
      <c r="G18" s="19" t="b">
        <f>IF(C18+E18&gt;0,"600")</f>
        <v>0</v>
      </c>
      <c r="H18" s="9">
        <f>1*G18</f>
        <v>0</v>
      </c>
    </row>
    <row r="19" spans="1:9" ht="20.45" customHeight="1" x14ac:dyDescent="0.25">
      <c r="A19" s="25" t="s">
        <v>19</v>
      </c>
      <c r="B19" s="25"/>
      <c r="C19" s="25"/>
      <c r="D19" s="25"/>
      <c r="E19" s="25"/>
      <c r="F19" s="5">
        <f>SUM(F4:F12,F14:F18)</f>
        <v>0</v>
      </c>
      <c r="G19" s="20"/>
      <c r="H19" s="20">
        <f>SUM(H4:H18)</f>
        <v>0</v>
      </c>
    </row>
    <row r="20" spans="1:9" ht="20.45" customHeight="1" x14ac:dyDescent="0.35">
      <c r="A20" s="26" t="s">
        <v>20</v>
      </c>
      <c r="B20" s="26"/>
      <c r="C20" s="26"/>
      <c r="D20" s="26"/>
      <c r="E20" s="27">
        <f>SUM(F19)</f>
        <v>0</v>
      </c>
      <c r="F20" s="27"/>
      <c r="G20" s="21" t="s">
        <v>21</v>
      </c>
      <c r="H20" s="22">
        <f>H19</f>
        <v>0</v>
      </c>
      <c r="I20" s="23" t="s">
        <v>22</v>
      </c>
    </row>
  </sheetData>
  <sheetProtection selectLockedCells="1"/>
  <mergeCells count="9">
    <mergeCell ref="A14:D14"/>
    <mergeCell ref="A19:E19"/>
    <mergeCell ref="A20:D20"/>
    <mergeCell ref="E20:F20"/>
    <mergeCell ref="A1:I1"/>
    <mergeCell ref="A2:H2"/>
    <mergeCell ref="G3:H3"/>
    <mergeCell ref="A13:D13"/>
    <mergeCell ref="F13:H1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location batiments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Dominique Trompille</dc:creator>
  <dc:description/>
  <cp:lastModifiedBy>Secretariat</cp:lastModifiedBy>
  <cp:revision>3</cp:revision>
  <cp:lastPrinted>2016-12-14T16:13:39Z</cp:lastPrinted>
  <dcterms:created xsi:type="dcterms:W3CDTF">2016-09-28T20:02:07Z</dcterms:created>
  <dcterms:modified xsi:type="dcterms:W3CDTF">2025-01-21T15:02:00Z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